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/>
  </bookViews>
  <sheets>
    <sheet name="МБОУ СОШ № 5" sheetId="56" r:id="rId1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56" l="1"/>
  <c r="K9" i="56"/>
  <c r="L7" i="56"/>
  <c r="I7" i="56" l="1"/>
  <c r="I8" i="56"/>
  <c r="L8" i="56"/>
  <c r="L9" i="56" l="1"/>
</calcChain>
</file>

<file path=xl/sharedStrings.xml><?xml version="1.0" encoding="utf-8"?>
<sst xmlns="http://schemas.openxmlformats.org/spreadsheetml/2006/main" count="29" uniqueCount="28">
  <si>
    <t>Расчет НМЦК</t>
  </si>
  <si>
    <t>НМЦК (руб.)</t>
  </si>
  <si>
    <t>Коэфф.вариации, %</t>
  </si>
  <si>
    <t>№ п/п</t>
  </si>
  <si>
    <t>ИТОГО:</t>
  </si>
  <si>
    <t>Ед.изм.</t>
  </si>
  <si>
    <t xml:space="preserve">Используемый метод определения НМЦК </t>
  </si>
  <si>
    <t>Объект закупки</t>
  </si>
  <si>
    <t xml:space="preserve">Кол-во  </t>
  </si>
  <si>
    <t>Наименование товара</t>
  </si>
  <si>
    <t xml:space="preserve">Средняя цена за ед. изм. руб.      </t>
  </si>
  <si>
    <t xml:space="preserve">Коммерческое предложение № 1  цена за ед. изм., руб.                  </t>
  </si>
  <si>
    <t xml:space="preserve">Коммерческое предложение № 2  цена за ед. изм., руб.                  </t>
  </si>
  <si>
    <t xml:space="preserve">Коммерческое предложение № 3  цена за ед. изм., руб.                  </t>
  </si>
  <si>
    <t xml:space="preserve">шт. </t>
  </si>
  <si>
    <t>Приложение 2 
к извещению об осуществлении закупки</t>
  </si>
  <si>
    <t xml:space="preserve">Обоснование начальной (максимальной) цены контракта </t>
  </si>
  <si>
    <t>ОКПД2/КТРУ, наименование КТРУ</t>
  </si>
  <si>
    <t xml:space="preserve">1. Обоснование начальной (максимальной) цены договора (далее – НМЦД) произведено в соответствии со статьей 22 Федерального закона от 05.04.2013 года №44-ФЗ «О контрактной системе в сфере закупок товаров, работ, услуг для обеспечения государственных и муниципальных нужд» и Приказом Министерства экономического развития Российской Федерации от 02 октября 2013 года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2. Для определения НМЦК Заказчиком использован метод сопоставимых рыночных цен (анализа рынка).
3. В связи с тем, что на запрос ценовой информации, направленный субъектам деятельности в сфере промышленности, информация о которых включена в государственную информационную систему промышленности (ГИСП), коммерческих предложений не поступило. Заказчик использовал предоставленную  по запросу ценовую информацию на идентичные услуги тремя поставщиками с учетом всех существенных условий гражданско-правового договора и нормативный метод.
4. Валюта, используемая для формирования цены контракта и расчетов с поставщиками (подрядчиками, исполнителями) – рубль Российской Федерации.
</t>
  </si>
  <si>
    <t>В целях определения однородности совокупности значений выявленных цен, используемых в расчете НМЦК, с помощью стандартных функций табличных редакторов рассчитан коэффициент вариации. Он составил менее 33 % по каждой позиции, следовательно, совокупность значений, используемых в расчете, считается однородной.</t>
  </si>
  <si>
    <t>13.92.22.120-00000018</t>
  </si>
  <si>
    <t xml:space="preserve">13.92.22.120-00000017 </t>
  </si>
  <si>
    <t>Жалюзи оконные
(Вертикальные)</t>
  </si>
  <si>
    <t>Поставка системы затемнения окон</t>
  </si>
  <si>
    <t>Дата подготовки обоснования НМЦК: 04.08.2026</t>
  </si>
  <si>
    <r>
      <t>Начальная (максимальная) цена договора составляет: 138 778 (сто тридцать восемь тысяч семьсот семьдесят восемь)</t>
    </r>
    <r>
      <rPr>
        <b/>
        <sz val="12"/>
        <color rgb="FF000000"/>
        <rFont val="PT Astra Serif"/>
        <family val="1"/>
        <charset val="204"/>
      </rPr>
      <t xml:space="preserve"> </t>
    </r>
    <r>
      <rPr>
        <b/>
        <sz val="12"/>
        <color theme="1"/>
        <rFont val="PT Astra Serif"/>
        <family val="1"/>
        <charset val="204"/>
      </rPr>
      <t xml:space="preserve">рублей 64 копейки.  </t>
    </r>
  </si>
  <si>
    <t>Начальник отдела КДНиЗП                                                                                           М.М. Сидорова</t>
  </si>
  <si>
    <t xml:space="preserve">Шторы рулонные                          ( шторы  римские)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</si>
</sst>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2" borderId="0" xfId="0" applyFont="1" applyFill="1"/>
    <xf numFmtId="0" fontId="3" fillId="0" borderId="0" xfId="0" applyFont="1" applyBorder="1" applyAlignment="1">
      <alignment horizontal="justify" vertical="center"/>
    </xf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6" zoomScale="60" zoomScaleNormal="60" zoomScaleSheetLayoutView="85" workbookViewId="0">
      <selection sqref="A1:L19"/>
    </sheetView>
  </sheetViews>
  <sheetFormatPr defaultColWidth="9.109375" defaultRowHeight="13.8" x14ac:dyDescent="0.25"/>
  <cols>
    <col min="1" max="1" width="25.6640625" style="2" customWidth="1"/>
    <col min="2" max="2" width="8.44140625" style="2" customWidth="1"/>
    <col min="3" max="3" width="23.88671875" style="2" customWidth="1"/>
    <col min="4" max="4" width="19.109375" style="2" customWidth="1"/>
    <col min="5" max="5" width="17.109375" style="2" customWidth="1"/>
    <col min="6" max="6" width="16.109375" style="2" customWidth="1"/>
    <col min="7" max="7" width="16.33203125" style="2" customWidth="1"/>
    <col min="8" max="8" width="12.88671875" style="2" customWidth="1"/>
    <col min="9" max="9" width="19.5546875" style="2" customWidth="1"/>
    <col min="10" max="10" width="8.44140625" style="2" customWidth="1"/>
    <col min="11" max="11" width="9" style="2" customWidth="1"/>
    <col min="12" max="12" width="76.5546875" style="2" customWidth="1"/>
    <col min="13" max="16384" width="9.109375" style="2"/>
  </cols>
  <sheetData>
    <row r="1" spans="1:12" ht="37.5" customHeight="1" x14ac:dyDescent="0.3">
      <c r="A1" s="39"/>
      <c r="B1" s="39"/>
      <c r="C1" s="39"/>
      <c r="D1" s="39"/>
      <c r="E1" s="39"/>
      <c r="F1" s="39"/>
      <c r="G1" s="39"/>
      <c r="H1" s="39"/>
      <c r="I1" s="40" t="s">
        <v>15</v>
      </c>
      <c r="J1" s="40"/>
      <c r="K1" s="40"/>
      <c r="L1" s="40"/>
    </row>
    <row r="2" spans="1:12" ht="15.6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6.25" customHeight="1" x14ac:dyDescent="0.25">
      <c r="A3" s="42" t="s">
        <v>16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30" customHeight="1" x14ac:dyDescent="0.25">
      <c r="A4" s="43" t="s">
        <v>7</v>
      </c>
      <c r="B4" s="44" t="s">
        <v>23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174" customHeight="1" x14ac:dyDescent="0.25">
      <c r="A5" s="27" t="s">
        <v>6</v>
      </c>
      <c r="B5" s="31" t="s">
        <v>18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63.75" customHeight="1" x14ac:dyDescent="0.25">
      <c r="A6" s="33" t="s">
        <v>0</v>
      </c>
      <c r="B6" s="3" t="s">
        <v>3</v>
      </c>
      <c r="C6" s="3" t="s">
        <v>9</v>
      </c>
      <c r="D6" s="4" t="s">
        <v>17</v>
      </c>
      <c r="E6" s="4" t="s">
        <v>11</v>
      </c>
      <c r="F6" s="4" t="s">
        <v>12</v>
      </c>
      <c r="G6" s="4" t="s">
        <v>13</v>
      </c>
      <c r="H6" s="4" t="s">
        <v>10</v>
      </c>
      <c r="I6" s="4" t="s">
        <v>2</v>
      </c>
      <c r="J6" s="28" t="s">
        <v>5</v>
      </c>
      <c r="K6" s="5" t="s">
        <v>8</v>
      </c>
      <c r="L6" s="3" t="s">
        <v>1</v>
      </c>
    </row>
    <row r="7" spans="1:12" ht="50.25" customHeight="1" x14ac:dyDescent="0.25">
      <c r="A7" s="33"/>
      <c r="B7" s="28">
        <v>1</v>
      </c>
      <c r="C7" s="29" t="s">
        <v>27</v>
      </c>
      <c r="D7" s="6" t="s">
        <v>20</v>
      </c>
      <c r="E7" s="1">
        <v>22225</v>
      </c>
      <c r="F7" s="1">
        <v>25650</v>
      </c>
      <c r="G7" s="1">
        <v>28210</v>
      </c>
      <c r="H7" s="1">
        <v>25361.66</v>
      </c>
      <c r="I7" s="6">
        <f t="shared" ref="I7:I8" si="0">(STDEV(E7:G7)/H7)*100</f>
        <v>11.84</v>
      </c>
      <c r="J7" s="7" t="s">
        <v>14</v>
      </c>
      <c r="K7" s="7">
        <v>4</v>
      </c>
      <c r="L7" s="6">
        <f t="shared" ref="L7:L8" si="1">H7*K7</f>
        <v>101446.64</v>
      </c>
    </row>
    <row r="8" spans="1:12" ht="50.25" customHeight="1" x14ac:dyDescent="0.25">
      <c r="A8" s="33"/>
      <c r="B8" s="28">
        <v>2</v>
      </c>
      <c r="C8" s="29" t="s">
        <v>22</v>
      </c>
      <c r="D8" s="6" t="s">
        <v>21</v>
      </c>
      <c r="E8" s="1">
        <v>6248</v>
      </c>
      <c r="F8" s="1">
        <v>12231</v>
      </c>
      <c r="G8" s="1">
        <v>9520</v>
      </c>
      <c r="H8" s="1">
        <f t="shared" ref="H8" si="2">(E8+F8+G8)/3</f>
        <v>9333</v>
      </c>
      <c r="I8" s="6">
        <f t="shared" si="0"/>
        <v>32.1</v>
      </c>
      <c r="J8" s="7" t="s">
        <v>14</v>
      </c>
      <c r="K8" s="7">
        <v>4</v>
      </c>
      <c r="L8" s="6">
        <f t="shared" si="1"/>
        <v>37332</v>
      </c>
    </row>
    <row r="9" spans="1:12" s="11" customFormat="1" ht="23.25" customHeight="1" x14ac:dyDescent="0.25">
      <c r="A9" s="33"/>
      <c r="B9" s="34" t="s">
        <v>4</v>
      </c>
      <c r="C9" s="34"/>
      <c r="D9" s="34"/>
      <c r="E9" s="8"/>
      <c r="F9" s="8"/>
      <c r="G9" s="8"/>
      <c r="H9" s="9"/>
      <c r="I9" s="9"/>
      <c r="J9" s="9"/>
      <c r="K9" s="10">
        <f>SUM(K7:K8)</f>
        <v>8</v>
      </c>
      <c r="L9" s="8">
        <f>SUM(L7:L8)</f>
        <v>138778.64000000001</v>
      </c>
    </row>
    <row r="10" spans="1:12" s="12" customFormat="1" ht="28.5" customHeight="1" x14ac:dyDescent="0.25">
      <c r="A10" s="35" t="s">
        <v>24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 s="12" customForma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 s="12" customFormat="1" ht="58.2" customHeight="1" x14ac:dyDescent="0.3">
      <c r="A12" s="36" t="s">
        <v>19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2" s="14" customFormat="1" ht="26.4" customHeight="1" x14ac:dyDescent="0.3">
      <c r="A13" s="37" t="s">
        <v>25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s="14" customFormat="1" ht="15.6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s="14" customFormat="1" ht="13.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2" s="14" customFormat="1" ht="13.5" customHeight="1" x14ac:dyDescent="0.25">
      <c r="A16" s="24"/>
      <c r="B16" s="23"/>
      <c r="C16" s="16"/>
      <c r="D16" s="16"/>
      <c r="E16" s="13"/>
      <c r="F16" s="32"/>
      <c r="G16" s="32"/>
      <c r="H16" s="32"/>
      <c r="I16" s="32"/>
      <c r="L16" s="15"/>
    </row>
    <row r="17" spans="1:12" s="14" customFormat="1" ht="81" customHeight="1" x14ac:dyDescent="0.25">
      <c r="A17" s="16"/>
      <c r="B17" s="30" t="s">
        <v>26</v>
      </c>
      <c r="C17" s="30"/>
      <c r="D17" s="30"/>
      <c r="E17" s="30"/>
      <c r="F17" s="30"/>
      <c r="G17" s="30"/>
      <c r="H17" s="30"/>
      <c r="I17" s="30"/>
      <c r="J17" s="30"/>
      <c r="L17" s="17"/>
    </row>
    <row r="18" spans="1:12" s="14" customFormat="1" ht="30.75" customHeight="1" x14ac:dyDescent="0.25">
      <c r="A18" s="23"/>
      <c r="B18" s="16"/>
      <c r="C18" s="16"/>
      <c r="D18" s="16"/>
      <c r="E18" s="16"/>
      <c r="F18" s="18"/>
      <c r="G18" s="19"/>
      <c r="H18" s="19"/>
      <c r="I18" s="19"/>
    </row>
    <row r="19" spans="1:12" s="14" customFormat="1" ht="30.75" customHeight="1" x14ac:dyDescent="0.25">
      <c r="A19" s="2"/>
      <c r="B19" s="2"/>
      <c r="C19" s="2"/>
      <c r="D19" s="2"/>
      <c r="E19" s="16"/>
      <c r="F19" s="18"/>
      <c r="G19" s="19"/>
      <c r="H19" s="19"/>
      <c r="I19" s="19"/>
    </row>
    <row r="20" spans="1:12" s="14" customFormat="1" ht="30.75" customHeight="1" x14ac:dyDescent="0.25">
      <c r="A20" s="16"/>
      <c r="B20" s="16"/>
      <c r="C20" s="16"/>
      <c r="D20" s="16"/>
      <c r="E20" s="16"/>
      <c r="F20" s="16"/>
      <c r="G20" s="20"/>
      <c r="H20" s="20"/>
      <c r="I20" s="20"/>
    </row>
    <row r="21" spans="1:12" s="14" customFormat="1" ht="18.75" customHeight="1" x14ac:dyDescent="0.25">
      <c r="A21" s="23"/>
      <c r="B21" s="16"/>
      <c r="C21" s="16"/>
      <c r="D21" s="16"/>
      <c r="E21" s="16"/>
      <c r="F21" s="16"/>
      <c r="G21" s="20"/>
      <c r="H21" s="20"/>
      <c r="I21" s="20"/>
    </row>
    <row r="22" spans="1:12" x14ac:dyDescent="0.25">
      <c r="F22" s="21"/>
      <c r="G22" s="21"/>
      <c r="H22" s="21"/>
      <c r="I22" s="21"/>
      <c r="J22" s="21"/>
      <c r="K22" s="21"/>
      <c r="L22" s="21"/>
    </row>
    <row r="23" spans="1:12" x14ac:dyDescent="0.25">
      <c r="F23" s="21"/>
      <c r="G23" s="21"/>
      <c r="H23" s="21"/>
      <c r="I23" s="21"/>
      <c r="J23" s="21"/>
      <c r="K23" s="21"/>
      <c r="L23" s="21"/>
    </row>
    <row r="24" spans="1:12" x14ac:dyDescent="0.25">
      <c r="F24" s="22"/>
      <c r="G24" s="22"/>
      <c r="H24" s="22"/>
      <c r="I24" s="22"/>
      <c r="J24" s="22"/>
      <c r="K24" s="22"/>
      <c r="L24" s="22"/>
    </row>
  </sheetData>
  <mergeCells count="13">
    <mergeCell ref="B17:J17"/>
    <mergeCell ref="B5:L5"/>
    <mergeCell ref="I1:L1"/>
    <mergeCell ref="A2:L2"/>
    <mergeCell ref="A3:L3"/>
    <mergeCell ref="B4:L4"/>
    <mergeCell ref="F16:I16"/>
    <mergeCell ref="A6:A9"/>
    <mergeCell ref="B9:D9"/>
    <mergeCell ref="A10:L10"/>
    <mergeCell ref="A12:L12"/>
    <mergeCell ref="A13:L13"/>
    <mergeCell ref="A15:L15"/>
  </mergeCells>
  <pageMargins left="0.39370078740157483" right="0.19685039370078741" top="0.19685039370078741" bottom="0.19685039370078741" header="0.11811023622047245" footer="0.1181102362204724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СОШ №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Татьяна Сергеевна</cp:lastModifiedBy>
  <cp:lastPrinted>2026-08-10T09:25:23Z</cp:lastPrinted>
  <dcterms:created xsi:type="dcterms:W3CDTF">2014-01-28T04:01:49Z</dcterms:created>
  <dcterms:modified xsi:type="dcterms:W3CDTF">2026-08-10T09:25:26Z</dcterms:modified>
</cp:coreProperties>
</file>